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.janiszewski\Desktop\"/>
    </mc:Choice>
  </mc:AlternateContent>
  <xr:revisionPtr revIDLastSave="0" documentId="13_ncr:1_{A3F69A9E-D30A-49EB-B8B4-1A8360A157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9" i="1"/>
  <c r="B16" i="1"/>
  <c r="B17" i="1"/>
  <c r="B21" i="1"/>
  <c r="B22" i="1"/>
  <c r="B20" i="1"/>
  <c r="B24" i="1" l="1"/>
  <c r="B26" i="1" s="1"/>
</calcChain>
</file>

<file path=xl/sharedStrings.xml><?xml version="1.0" encoding="utf-8"?>
<sst xmlns="http://schemas.openxmlformats.org/spreadsheetml/2006/main" count="36" uniqueCount="29">
  <si>
    <t>STRS</t>
  </si>
  <si>
    <t>PERS</t>
  </si>
  <si>
    <t>31XX</t>
  </si>
  <si>
    <t>32XX</t>
  </si>
  <si>
    <t>34XX</t>
  </si>
  <si>
    <t>35XX</t>
  </si>
  <si>
    <t>36XX</t>
  </si>
  <si>
    <t>Object</t>
  </si>
  <si>
    <t>Title</t>
  </si>
  <si>
    <t>3351-3370</t>
  </si>
  <si>
    <t>3311-3330</t>
  </si>
  <si>
    <t>OASDI</t>
  </si>
  <si>
    <t>Health &amp; Welfare</t>
  </si>
  <si>
    <t>Medicare</t>
  </si>
  <si>
    <t>Worker's Compensation</t>
  </si>
  <si>
    <t>State Unemployment Insurance</t>
  </si>
  <si>
    <t>Full Time Employee Benefits Estimating</t>
  </si>
  <si>
    <t>Is this an instructional salary, i.e. 1XXX object?</t>
  </si>
  <si>
    <t>Total Benefits Estimate</t>
  </si>
  <si>
    <t>Salary Estimate</t>
  </si>
  <si>
    <t>Answer with Yes or No</t>
  </si>
  <si>
    <t>Salary plus benefits</t>
  </si>
  <si>
    <t>Employees may pick a lower plan; however, this is used for estimating purposes only.</t>
  </si>
  <si>
    <t>Fill in Annual Salary Amount</t>
  </si>
  <si>
    <t>Benefits vary depending upon the individual.  This is for budgeting purposes only.</t>
  </si>
  <si>
    <t>Subject to change at any time.</t>
  </si>
  <si>
    <t xml:space="preserve">Use the district cap for Health &amp; Welfare estimate.  </t>
  </si>
  <si>
    <t>For adjunct employees, use 50% of the district cap or $7,000.</t>
  </si>
  <si>
    <t>2024-2025 Projections (% of salary)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</si>
</sst>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164" fontId="0" fillId="2" borderId="1" xfId="1" applyNumberFormat="1" applyFont="1" applyFill="1" applyBorder="1"/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right"/>
    </xf>
    <xf numFmtId="0" fontId="3" fillId="0" borderId="2" xfId="0" applyFont="1" applyBorder="1"/>
    <xf numFmtId="164" fontId="3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horizontal="center" vertical="center" wrapText="1"/>
    </xf>
    <xf numFmtId="0" fontId="0" fillId="0" borderId="8" xfId="0" applyBorder="1"/>
    <xf numFmtId="10" fontId="0" fillId="0" borderId="9" xfId="0" applyNumberFormat="1" applyBorder="1"/>
    <xf numFmtId="0" fontId="0" fillId="0" borderId="10" xfId="0" applyBorder="1"/>
    <xf numFmtId="10" fontId="0" fillId="0" borderId="11" xfId="0" applyNumberFormat="1" applyBorder="1"/>
    <xf numFmtId="4" fontId="0" fillId="0" borderId="11" xfId="0" applyNumberFormat="1" applyBorder="1"/>
    <xf numFmtId="0" fontId="0" fillId="0" borderId="12" xfId="0" applyBorder="1"/>
    <xf numFmtId="0" fontId="0" fillId="0" borderId="13" xfId="0" applyBorder="1"/>
    <xf numFmtId="10" fontId="0" fillId="0" borderId="14" xfId="0" applyNumberFormat="1" applyBorder="1"/>
    <xf numFmtId="0" fontId="0" fillId="0" borderId="15" xfId="0" applyBorder="1"/>
    <xf numFmtId="164" fontId="0" fillId="0" borderId="16" xfId="0" applyNumberFormat="1" applyBorder="1"/>
    <xf numFmtId="164" fontId="0" fillId="0" borderId="11" xfId="0" applyNumberFormat="1" applyBorder="1"/>
    <xf numFmtId="164" fontId="0" fillId="0" borderId="14" xfId="0" applyNumberFormat="1" applyBorder="1"/>
    <xf numFmtId="0" fontId="4" fillId="4" borderId="17" xfId="0" applyFont="1" applyFill="1" applyBorder="1" applyAlignment="1">
      <alignment horizontal="right"/>
    </xf>
    <xf numFmtId="164" fontId="4" fillId="4" borderId="18" xfId="0" applyNumberFormat="1" applyFont="1" applyFill="1" applyBorder="1"/>
    <xf numFmtId="164" fontId="0" fillId="0" borderId="9" xfId="0" applyNumberFormat="1" applyBorder="1"/>
    <xf numFmtId="0" fontId="4" fillId="0" borderId="0" xfId="0" applyFont="1"/>
    <xf numFmtId="0" fontId="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zoomScaleNormal="100" workbookViewId="0">
      <selection activeCell="E14" sqref="E14"/>
    </sheetView>
  </sheetViews>
  <sheetFormatPr defaultRowHeight="12.75" x14ac:dyDescent="0.2"/>
  <cols>
    <col min="1" max="1" width="40.28515625" customWidth="1"/>
    <col min="2" max="2" width="27.5703125" bestFit="1" customWidth="1"/>
    <col min="3" max="3" width="22.28515625" customWidth="1"/>
    <col min="4" max="4" width="10.7109375" bestFit="1" customWidth="1"/>
  </cols>
  <sheetData>
    <row r="1" spans="1:4" x14ac:dyDescent="0.2">
      <c r="A1" s="1" t="s">
        <v>16</v>
      </c>
    </row>
    <row r="3" spans="1:4" ht="25.5" x14ac:dyDescent="0.2">
      <c r="A3" s="10" t="s">
        <v>7</v>
      </c>
      <c r="B3" s="11" t="s">
        <v>8</v>
      </c>
      <c r="C3" s="12" t="s">
        <v>28</v>
      </c>
    </row>
    <row r="4" spans="1:4" x14ac:dyDescent="0.2">
      <c r="A4" s="13" t="s">
        <v>2</v>
      </c>
      <c r="B4" s="9" t="s">
        <v>0</v>
      </c>
      <c r="C4" s="14">
        <v>0.191</v>
      </c>
      <c r="D4" s="29"/>
    </row>
    <row r="5" spans="1:4" x14ac:dyDescent="0.2">
      <c r="A5" s="15" t="s">
        <v>3</v>
      </c>
      <c r="B5" s="8" t="s">
        <v>1</v>
      </c>
      <c r="C5" s="16">
        <v>0.27050000000000002</v>
      </c>
      <c r="D5" s="29"/>
    </row>
    <row r="6" spans="1:4" x14ac:dyDescent="0.2">
      <c r="A6" s="15" t="s">
        <v>10</v>
      </c>
      <c r="B6" s="8" t="s">
        <v>11</v>
      </c>
      <c r="C6" s="16">
        <v>6.2E-2</v>
      </c>
    </row>
    <row r="7" spans="1:4" x14ac:dyDescent="0.2">
      <c r="A7" s="15" t="s">
        <v>9</v>
      </c>
      <c r="B7" s="8" t="s">
        <v>13</v>
      </c>
      <c r="C7" s="16">
        <v>1.4500000000000001E-2</v>
      </c>
    </row>
    <row r="8" spans="1:4" x14ac:dyDescent="0.2">
      <c r="A8" s="15" t="s">
        <v>4</v>
      </c>
      <c r="B8" s="8" t="s">
        <v>12</v>
      </c>
      <c r="C8" s="17">
        <v>17500</v>
      </c>
    </row>
    <row r="9" spans="1:4" x14ac:dyDescent="0.2">
      <c r="A9" s="15" t="s">
        <v>5</v>
      </c>
      <c r="B9" s="8" t="s">
        <v>15</v>
      </c>
      <c r="C9" s="16">
        <v>5.0000000000000001E-4</v>
      </c>
      <c r="D9" s="29"/>
    </row>
    <row r="10" spans="1:4" x14ac:dyDescent="0.2">
      <c r="A10" s="18" t="s">
        <v>6</v>
      </c>
      <c r="B10" s="19" t="s">
        <v>14</v>
      </c>
      <c r="C10" s="20">
        <v>1.3845E-2</v>
      </c>
    </row>
    <row r="12" spans="1:4" x14ac:dyDescent="0.2">
      <c r="A12" s="5" t="s">
        <v>19</v>
      </c>
      <c r="B12" s="2"/>
      <c r="C12" t="s">
        <v>23</v>
      </c>
    </row>
    <row r="14" spans="1:4" x14ac:dyDescent="0.2">
      <c r="A14" t="s">
        <v>17</v>
      </c>
      <c r="B14" s="4"/>
      <c r="C14" t="s">
        <v>20</v>
      </c>
    </row>
    <row r="16" spans="1:4" x14ac:dyDescent="0.2">
      <c r="A16" s="21" t="s">
        <v>2</v>
      </c>
      <c r="B16" s="22">
        <f>IF(B14="YES",(B12*C4),0)</f>
        <v>0</v>
      </c>
    </row>
    <row r="17" spans="1:4" x14ac:dyDescent="0.2">
      <c r="A17" s="15" t="s">
        <v>3</v>
      </c>
      <c r="B17" s="23">
        <f>IF(B14="NO",(B12*C5),0)</f>
        <v>0</v>
      </c>
    </row>
    <row r="18" spans="1:4" x14ac:dyDescent="0.2">
      <c r="A18" s="15" t="s">
        <v>10</v>
      </c>
      <c r="B18" s="27">
        <f>IF(B14="NO",(B12*C6),0)</f>
        <v>0</v>
      </c>
    </row>
    <row r="19" spans="1:4" x14ac:dyDescent="0.2">
      <c r="A19" s="15" t="s">
        <v>9</v>
      </c>
      <c r="B19" s="23">
        <f>B12*C7</f>
        <v>0</v>
      </c>
    </row>
    <row r="20" spans="1:4" x14ac:dyDescent="0.2">
      <c r="A20" s="15" t="s">
        <v>4</v>
      </c>
      <c r="B20" s="23">
        <f>C8</f>
        <v>17500</v>
      </c>
    </row>
    <row r="21" spans="1:4" x14ac:dyDescent="0.2">
      <c r="A21" s="15" t="s">
        <v>5</v>
      </c>
      <c r="B21" s="23">
        <f>B12*C9</f>
        <v>0</v>
      </c>
    </row>
    <row r="22" spans="1:4" ht="13.5" customHeight="1" x14ac:dyDescent="0.2">
      <c r="A22" s="18" t="s">
        <v>6</v>
      </c>
      <c r="B22" s="24">
        <f>C10*B12</f>
        <v>0</v>
      </c>
    </row>
    <row r="24" spans="1:4" x14ac:dyDescent="0.2">
      <c r="A24" s="25" t="s">
        <v>18</v>
      </c>
      <c r="B24" s="26">
        <f>SUM(B16:B23)</f>
        <v>17500</v>
      </c>
    </row>
    <row r="26" spans="1:4" ht="13.5" thickBot="1" x14ac:dyDescent="0.25">
      <c r="A26" s="6" t="s">
        <v>21</v>
      </c>
      <c r="B26" s="7">
        <f>B24+B12</f>
        <v>17500</v>
      </c>
    </row>
    <row r="27" spans="1:4" ht="13.5" thickTop="1" x14ac:dyDescent="0.2"/>
    <row r="29" spans="1:4" x14ac:dyDescent="0.2">
      <c r="A29" t="s">
        <v>25</v>
      </c>
    </row>
    <row r="30" spans="1:4" x14ac:dyDescent="0.2">
      <c r="A30" t="s">
        <v>26</v>
      </c>
    </row>
    <row r="31" spans="1:4" x14ac:dyDescent="0.2">
      <c r="A31" t="s">
        <v>22</v>
      </c>
      <c r="D31" s="3"/>
    </row>
    <row r="32" spans="1:4" x14ac:dyDescent="0.2">
      <c r="A32" s="28" t="s">
        <v>27</v>
      </c>
    </row>
    <row r="33" spans="1:1" x14ac:dyDescent="0.2">
      <c r="A33" t="s">
        <v>24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Antelope Valley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Karen L Janiszewski</cp:lastModifiedBy>
  <cp:lastPrinted>2024-04-24T15:45:46Z</cp:lastPrinted>
  <dcterms:created xsi:type="dcterms:W3CDTF">2010-04-19T20:32:09Z</dcterms:created>
  <dcterms:modified xsi:type="dcterms:W3CDTF">2024-07-29T16:06:51Z</dcterms:modified>
</cp:coreProperties>
</file>